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45" windowWidth="14655" windowHeight="8250" tabRatio="803" activeTab="0"/>
  </bookViews>
  <sheets>
    <sheet name="收支预算总表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<sst xmlns="http://schemas.openxmlformats.org/spreadsheetml/2006/main" count="49" uniqueCount="45">
  <si>
    <t>单位：万元</t>
  </si>
  <si>
    <t>收      入</t>
  </si>
  <si>
    <t>支      出</t>
  </si>
  <si>
    <t>用事业基金弥补收支差额</t>
  </si>
  <si>
    <t>结转下年</t>
  </si>
  <si>
    <t>项目</t>
  </si>
  <si>
    <t>本年收入合计</t>
  </si>
  <si>
    <t>本年支出合计</t>
  </si>
  <si>
    <t>收    入    总    计</t>
  </si>
  <si>
    <t>收支预算总表</t>
  </si>
  <si>
    <t>二、社会保障和就业</t>
  </si>
  <si>
    <t>对附属单位补助支出</t>
  </si>
  <si>
    <t>上缴上级支出</t>
  </si>
  <si>
    <t>上年结余、结转</t>
  </si>
  <si>
    <t>支    出    总    计</t>
  </si>
  <si>
    <t>三、医疗卫生</t>
  </si>
  <si>
    <t>四、住房保障支出</t>
  </si>
  <si>
    <t>表1</t>
  </si>
  <si>
    <t>2013年预算数</t>
  </si>
  <si>
    <t>2014年预算数</t>
  </si>
  <si>
    <t>增减变化情况（％）</t>
  </si>
  <si>
    <t>增减变化情况％</t>
  </si>
  <si>
    <t>一、财政预算拨款</t>
  </si>
  <si>
    <t>二、事业收入</t>
  </si>
  <si>
    <t>三、事业单位经营收入</t>
  </si>
  <si>
    <t>四、其他收入</t>
  </si>
  <si>
    <t>上级专项补助</t>
  </si>
  <si>
    <t>附属单位上缴收入</t>
  </si>
  <si>
    <t>一、教育支出</t>
  </si>
  <si>
    <t>单位名称：深圳职业技术学院</t>
  </si>
  <si>
    <t xml:space="preserve">    事业单位医疗</t>
  </si>
  <si>
    <t xml:space="preserve">    住房公积金</t>
  </si>
  <si>
    <t xml:space="preserve"> 职业教育</t>
  </si>
  <si>
    <t xml:space="preserve">  医疗保障</t>
  </si>
  <si>
    <t xml:space="preserve">  住房改革支出</t>
  </si>
  <si>
    <t xml:space="preserve">    购房补贴</t>
  </si>
  <si>
    <t>-</t>
  </si>
  <si>
    <t xml:space="preserve">  进修及培训</t>
  </si>
  <si>
    <t xml:space="preserve">    培训支出</t>
  </si>
  <si>
    <t xml:space="preserve">  教育费附加安排的支出</t>
  </si>
  <si>
    <t xml:space="preserve">    其他教育费附加安排的支出</t>
  </si>
  <si>
    <t xml:space="preserve">  财政对社会保险基金的补助</t>
  </si>
  <si>
    <t xml:space="preserve">    财政对其他社会保险基金的补助</t>
  </si>
  <si>
    <t xml:space="preserve">  行政事业单位离退休</t>
  </si>
  <si>
    <t xml:space="preserve">    事业单位离退休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</si>
</sst>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0.0%"/>
    <numFmt numFmtId="204" formatCode="#,##0.0_ 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黑体"/>
      <family val="0"/>
    </font>
    <font>
      <b/>
      <sz val="16"/>
      <name val="宋体"/>
      <family val="0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40" applyAlignment="1">
      <alignment vertical="center"/>
      <protection/>
    </xf>
    <xf numFmtId="0" fontId="22" fillId="0" borderId="10" xfId="40" applyFont="1" applyBorder="1" applyAlignment="1" quotePrefix="1">
      <alignment horizontal="center" vertical="center"/>
      <protection/>
    </xf>
    <xf numFmtId="0" fontId="21" fillId="0" borderId="10" xfId="40" applyFont="1" applyBorder="1" applyAlignment="1">
      <alignment vertical="center"/>
      <protection/>
    </xf>
    <xf numFmtId="0" fontId="21" fillId="0" borderId="10" xfId="40" applyFont="1" applyBorder="1" applyAlignment="1" quotePrefix="1">
      <alignment horizontal="center" vertical="center"/>
      <protection/>
    </xf>
    <xf numFmtId="0" fontId="21" fillId="0" borderId="10" xfId="40" applyFont="1" applyBorder="1" applyAlignment="1">
      <alignment horizontal="left" vertical="center"/>
      <protection/>
    </xf>
    <xf numFmtId="0" fontId="21" fillId="0" borderId="10" xfId="40" applyFont="1" applyBorder="1" applyAlignment="1" quotePrefix="1">
      <alignment vertical="center"/>
      <protection/>
    </xf>
    <xf numFmtId="0" fontId="23" fillId="0" borderId="10" xfId="40" applyFont="1" applyBorder="1" applyAlignment="1">
      <alignment horizontal="center" vertical="center"/>
      <protection/>
    </xf>
    <xf numFmtId="202" fontId="21" fillId="0" borderId="10" xfId="40" applyNumberFormat="1" applyFont="1" applyBorder="1" applyAlignment="1">
      <alignment vertical="center" wrapText="1"/>
      <protection/>
    </xf>
    <xf numFmtId="0" fontId="21" fillId="0" borderId="10" xfId="40" applyFont="1" applyBorder="1" applyAlignment="1">
      <alignment vertical="center" wrapText="1"/>
      <protection/>
    </xf>
    <xf numFmtId="0" fontId="21" fillId="0" borderId="10" xfId="40" applyFont="1" applyFill="1" applyBorder="1" applyAlignment="1">
      <alignment vertical="center"/>
      <protection/>
    </xf>
    <xf numFmtId="0" fontId="0" fillId="0" borderId="0" xfId="40" applyFont="1" applyAlignment="1">
      <alignment vertical="center"/>
      <protection/>
    </xf>
    <xf numFmtId="0" fontId="22" fillId="0" borderId="10" xfId="40" applyFont="1" applyBorder="1" applyAlignment="1">
      <alignment horizontal="center" vertical="center"/>
      <protection/>
    </xf>
    <xf numFmtId="0" fontId="21" fillId="0" borderId="0" xfId="40" applyFont="1" applyBorder="1" applyAlignment="1">
      <alignment/>
      <protection/>
    </xf>
    <xf numFmtId="203" fontId="0" fillId="0" borderId="0" xfId="40" applyNumberFormat="1" applyAlignment="1">
      <alignment vertical="center"/>
      <protection/>
    </xf>
    <xf numFmtId="203" fontId="22" fillId="0" borderId="10" xfId="40" applyNumberFormat="1" applyFont="1" applyBorder="1" applyAlignment="1">
      <alignment horizontal="center" vertical="center"/>
      <protection/>
    </xf>
    <xf numFmtId="203" fontId="21" fillId="0" borderId="10" xfId="40" applyNumberFormat="1" applyFont="1" applyBorder="1" applyAlignment="1">
      <alignment vertical="center" wrapText="1"/>
      <protection/>
    </xf>
    <xf numFmtId="203" fontId="21" fillId="0" borderId="0" xfId="40" applyNumberFormat="1" applyFont="1" applyBorder="1" applyAlignment="1">
      <alignment/>
      <protection/>
    </xf>
    <xf numFmtId="0" fontId="21" fillId="0" borderId="11" xfId="40" applyFont="1" applyBorder="1" applyAlignment="1">
      <alignment vertical="center" wrapText="1"/>
      <protection/>
    </xf>
    <xf numFmtId="203" fontId="21" fillId="0" borderId="11" xfId="40" applyNumberFormat="1" applyFont="1" applyBorder="1" applyAlignment="1">
      <alignment vertical="center" wrapText="1"/>
      <protection/>
    </xf>
    <xf numFmtId="0" fontId="0" fillId="0" borderId="10" xfId="40" applyBorder="1" applyAlignment="1">
      <alignment vertical="center"/>
      <protection/>
    </xf>
    <xf numFmtId="203" fontId="0" fillId="0" borderId="10" xfId="40" applyNumberFormat="1" applyBorder="1" applyAlignment="1">
      <alignment vertical="center"/>
      <protection/>
    </xf>
    <xf numFmtId="203" fontId="21" fillId="0" borderId="10" xfId="40" applyNumberFormat="1" applyFont="1" applyBorder="1" applyAlignment="1">
      <alignment horizontal="right" vertical="center" wrapText="1"/>
      <protection/>
    </xf>
    <xf numFmtId="204" fontId="21" fillId="0" borderId="10" xfId="40" applyNumberFormat="1" applyFont="1" applyBorder="1" applyAlignment="1">
      <alignment vertical="center" wrapText="1"/>
      <protection/>
    </xf>
    <xf numFmtId="0" fontId="25" fillId="0" borderId="12" xfId="40" applyFont="1" applyFill="1" applyBorder="1" applyAlignment="1">
      <alignment horizontal="left" vertical="center" wrapText="1"/>
      <protection/>
    </xf>
    <xf numFmtId="0" fontId="21" fillId="0" borderId="0" xfId="40" applyFont="1" applyBorder="1" applyAlignment="1">
      <alignment horizontal="center"/>
      <protection/>
    </xf>
    <xf numFmtId="0" fontId="24" fillId="0" borderId="0" xfId="0" applyFont="1" applyFill="1" applyAlignment="1">
      <alignment horizontal="center"/>
    </xf>
    <xf numFmtId="0" fontId="22" fillId="0" borderId="10" xfId="40" applyFont="1" applyBorder="1" applyAlignment="1" quotePrefix="1">
      <alignment horizontal="center" vertical="center"/>
      <protection/>
    </xf>
    <xf numFmtId="0" fontId="0" fillId="0" borderId="13" xfId="40" applyBorder="1" applyAlignment="1">
      <alignment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="85" zoomScaleNormal="85" zoomScalePageLayoutView="0" workbookViewId="0" topLeftCell="A2">
      <selection activeCell="E13" sqref="E13"/>
    </sheetView>
  </sheetViews>
  <sheetFormatPr defaultColWidth="9.00390625" defaultRowHeight="14.25"/>
  <cols>
    <col min="1" max="1" width="18.50390625" style="1" customWidth="1"/>
    <col min="2" max="2" width="12.25390625" style="1" customWidth="1"/>
    <col min="3" max="3" width="11.25390625" style="1" customWidth="1"/>
    <col min="4" max="4" width="15.25390625" style="14" customWidth="1"/>
    <col min="5" max="5" width="23.75390625" style="1" customWidth="1"/>
    <col min="6" max="6" width="12.375" style="1" customWidth="1"/>
    <col min="7" max="7" width="14.375" style="1" customWidth="1"/>
    <col min="8" max="8" width="13.50390625" style="14" customWidth="1"/>
    <col min="9" max="16384" width="9.00390625" style="1" customWidth="1"/>
  </cols>
  <sheetData>
    <row r="1" ht="21" customHeight="1">
      <c r="A1" s="11" t="s">
        <v>17</v>
      </c>
    </row>
    <row r="2" spans="1:8" ht="25.5" customHeight="1">
      <c r="A2" s="26" t="s">
        <v>9</v>
      </c>
      <c r="B2" s="26"/>
      <c r="C2" s="26"/>
      <c r="D2" s="26"/>
      <c r="E2" s="26"/>
      <c r="F2" s="26"/>
      <c r="G2" s="26"/>
      <c r="H2" s="26"/>
    </row>
    <row r="3" spans="1:8" ht="18.75" customHeight="1">
      <c r="A3" s="13" t="s">
        <v>29</v>
      </c>
      <c r="B3" s="13"/>
      <c r="C3" s="13"/>
      <c r="D3" s="17"/>
      <c r="E3" s="13"/>
      <c r="F3" s="25" t="s">
        <v>0</v>
      </c>
      <c r="G3" s="25"/>
      <c r="H3" s="25"/>
    </row>
    <row r="4" spans="1:8" ht="16.5" customHeight="1">
      <c r="A4" s="27" t="s">
        <v>1</v>
      </c>
      <c r="B4" s="27"/>
      <c r="C4" s="27"/>
      <c r="D4" s="27"/>
      <c r="E4" s="27" t="s">
        <v>2</v>
      </c>
      <c r="F4" s="27"/>
      <c r="G4" s="27"/>
      <c r="H4" s="27"/>
    </row>
    <row r="5" spans="1:8" ht="21.75" customHeight="1">
      <c r="A5" s="2" t="s">
        <v>5</v>
      </c>
      <c r="B5" s="12" t="s">
        <v>18</v>
      </c>
      <c r="C5" s="12" t="s">
        <v>19</v>
      </c>
      <c r="D5" s="15" t="s">
        <v>20</v>
      </c>
      <c r="E5" s="2" t="s">
        <v>5</v>
      </c>
      <c r="F5" s="12" t="s">
        <v>18</v>
      </c>
      <c r="G5" s="12" t="s">
        <v>19</v>
      </c>
      <c r="H5" s="15" t="s">
        <v>21</v>
      </c>
    </row>
    <row r="6" spans="1:8" ht="18.75" customHeight="1">
      <c r="A6" s="3" t="s">
        <v>22</v>
      </c>
      <c r="B6" s="8">
        <v>52130</v>
      </c>
      <c r="C6" s="8">
        <v>51639</v>
      </c>
      <c r="D6" s="23">
        <f>(C6-B6)/B6*100</f>
        <v>-0.9418760790331863</v>
      </c>
      <c r="E6" s="3" t="s">
        <v>28</v>
      </c>
      <c r="F6" s="8">
        <v>72520</v>
      </c>
      <c r="G6" s="8">
        <f>G7+G9+G11</f>
        <v>72946</v>
      </c>
      <c r="H6" s="23">
        <f>(G6-F6)/F6*100</f>
        <v>0.5874241588527302</v>
      </c>
    </row>
    <row r="7" spans="1:8" ht="18.75" customHeight="1">
      <c r="A7" s="3" t="s">
        <v>23</v>
      </c>
      <c r="B7" s="8">
        <v>23470</v>
      </c>
      <c r="C7" s="8">
        <v>22912</v>
      </c>
      <c r="D7" s="23">
        <f>(C7-B7)/B7*100</f>
        <v>-2.3775031955688113</v>
      </c>
      <c r="E7" s="3" t="s">
        <v>32</v>
      </c>
      <c r="F7" s="8">
        <v>69020</v>
      </c>
      <c r="G7" s="8">
        <v>67447</v>
      </c>
      <c r="H7" s="23">
        <f>(G7-F7)/F7*100</f>
        <v>-2.2790495508548245</v>
      </c>
    </row>
    <row r="8" spans="1:8" ht="18.75" customHeight="1">
      <c r="A8" s="3" t="s">
        <v>24</v>
      </c>
      <c r="B8" s="8"/>
      <c r="C8" s="8"/>
      <c r="D8" s="16"/>
      <c r="E8" s="3" t="s">
        <v>37</v>
      </c>
      <c r="F8" s="8"/>
      <c r="G8" s="8">
        <v>399</v>
      </c>
      <c r="H8" s="22" t="s">
        <v>36</v>
      </c>
    </row>
    <row r="9" spans="1:8" ht="18.75" customHeight="1">
      <c r="A9" s="3" t="s">
        <v>25</v>
      </c>
      <c r="B9" s="8"/>
      <c r="C9" s="8"/>
      <c r="D9" s="16"/>
      <c r="E9" s="3" t="s">
        <v>38</v>
      </c>
      <c r="F9" s="8"/>
      <c r="G9" s="8">
        <v>399</v>
      </c>
      <c r="H9" s="22" t="s">
        <v>36</v>
      </c>
    </row>
    <row r="10" spans="1:8" ht="18.75" customHeight="1">
      <c r="A10" s="3"/>
      <c r="B10" s="8"/>
      <c r="C10" s="8"/>
      <c r="D10" s="16"/>
      <c r="E10" s="3" t="s">
        <v>39</v>
      </c>
      <c r="F10" s="8">
        <v>3500</v>
      </c>
      <c r="G10" s="8">
        <v>5100</v>
      </c>
      <c r="H10" s="23">
        <f>(G10-F10)/F10*100</f>
        <v>45.714285714285715</v>
      </c>
    </row>
    <row r="11" spans="1:8" ht="18.75" customHeight="1">
      <c r="A11" s="28"/>
      <c r="B11" s="20"/>
      <c r="C11" s="20"/>
      <c r="D11" s="21"/>
      <c r="E11" s="3" t="s">
        <v>40</v>
      </c>
      <c r="F11" s="8">
        <v>3500</v>
      </c>
      <c r="G11" s="8">
        <v>5100</v>
      </c>
      <c r="H11" s="23">
        <f aca="true" t="shared" si="0" ref="H11:H24">(G11-F11)/F11*100</f>
        <v>45.714285714285715</v>
      </c>
    </row>
    <row r="12" spans="1:8" ht="18.75" customHeight="1">
      <c r="A12" s="9"/>
      <c r="B12" s="8"/>
      <c r="C12" s="8"/>
      <c r="D12" s="16"/>
      <c r="E12" s="3" t="s">
        <v>10</v>
      </c>
      <c r="F12" s="8">
        <v>259</v>
      </c>
      <c r="G12" s="8">
        <v>280</v>
      </c>
      <c r="H12" s="23">
        <f t="shared" si="0"/>
        <v>8.108108108108109</v>
      </c>
    </row>
    <row r="13" spans="1:8" ht="18.75" customHeight="1">
      <c r="A13" s="6"/>
      <c r="B13" s="9"/>
      <c r="C13" s="9"/>
      <c r="D13" s="16"/>
      <c r="E13" s="3" t="s">
        <v>41</v>
      </c>
      <c r="F13" s="8">
        <v>151</v>
      </c>
      <c r="G13" s="8">
        <v>171</v>
      </c>
      <c r="H13" s="23">
        <f t="shared" si="0"/>
        <v>13.245033112582782</v>
      </c>
    </row>
    <row r="14" spans="1:8" ht="18.75" customHeight="1">
      <c r="A14" s="6"/>
      <c r="B14" s="9"/>
      <c r="C14" s="9"/>
      <c r="D14" s="16"/>
      <c r="E14" s="3" t="s">
        <v>42</v>
      </c>
      <c r="F14" s="8">
        <v>151</v>
      </c>
      <c r="G14" s="8">
        <v>171</v>
      </c>
      <c r="H14" s="23">
        <f t="shared" si="0"/>
        <v>13.245033112582782</v>
      </c>
    </row>
    <row r="15" spans="1:8" ht="18.75" customHeight="1">
      <c r="A15" s="20"/>
      <c r="B15" s="9"/>
      <c r="C15" s="9"/>
      <c r="D15" s="16"/>
      <c r="E15" s="3" t="s">
        <v>43</v>
      </c>
      <c r="F15" s="8">
        <v>108</v>
      </c>
      <c r="G15" s="8">
        <v>109</v>
      </c>
      <c r="H15" s="23">
        <f t="shared" si="0"/>
        <v>0.9259259259259258</v>
      </c>
    </row>
    <row r="16" spans="1:8" ht="18.75" customHeight="1">
      <c r="A16" s="20"/>
      <c r="B16" s="9"/>
      <c r="C16" s="18"/>
      <c r="D16" s="19"/>
      <c r="E16" s="3" t="s">
        <v>44</v>
      </c>
      <c r="F16" s="8">
        <v>108</v>
      </c>
      <c r="G16" s="8">
        <v>109</v>
      </c>
      <c r="H16" s="23">
        <f t="shared" si="0"/>
        <v>0.9259259259259258</v>
      </c>
    </row>
    <row r="17" spans="1:8" ht="18.75" customHeight="1">
      <c r="A17" s="20"/>
      <c r="B17" s="9"/>
      <c r="C17" s="18"/>
      <c r="D17" s="19"/>
      <c r="E17" s="10" t="s">
        <v>15</v>
      </c>
      <c r="F17" s="8">
        <v>473</v>
      </c>
      <c r="G17" s="8">
        <v>501</v>
      </c>
      <c r="H17" s="23">
        <f t="shared" si="0"/>
        <v>5.9196617336152215</v>
      </c>
    </row>
    <row r="18" spans="1:8" ht="18.75" customHeight="1">
      <c r="A18" s="3"/>
      <c r="B18" s="9"/>
      <c r="C18" s="9"/>
      <c r="D18" s="16"/>
      <c r="E18" s="10" t="s">
        <v>33</v>
      </c>
      <c r="F18" s="8">
        <v>473</v>
      </c>
      <c r="G18" s="8">
        <v>501</v>
      </c>
      <c r="H18" s="23">
        <f t="shared" si="0"/>
        <v>5.9196617336152215</v>
      </c>
    </row>
    <row r="19" spans="1:8" ht="18.75" customHeight="1">
      <c r="A19" s="3"/>
      <c r="B19" s="9"/>
      <c r="C19" s="9"/>
      <c r="D19" s="16"/>
      <c r="E19" s="10" t="s">
        <v>30</v>
      </c>
      <c r="F19" s="8">
        <v>473</v>
      </c>
      <c r="G19" s="8">
        <v>501</v>
      </c>
      <c r="H19" s="23">
        <f t="shared" si="0"/>
        <v>5.9196617336152215</v>
      </c>
    </row>
    <row r="20" spans="1:8" ht="18.75" customHeight="1">
      <c r="A20" s="3"/>
      <c r="B20" s="9"/>
      <c r="C20" s="9"/>
      <c r="D20" s="16"/>
      <c r="E20" s="3" t="s">
        <v>16</v>
      </c>
      <c r="F20" s="8">
        <v>3848</v>
      </c>
      <c r="G20" s="8">
        <v>4024</v>
      </c>
      <c r="H20" s="23">
        <f t="shared" si="0"/>
        <v>4.5738045738045745</v>
      </c>
    </row>
    <row r="21" spans="1:8" ht="18.75" customHeight="1">
      <c r="A21" s="3"/>
      <c r="B21" s="9"/>
      <c r="C21" s="9"/>
      <c r="D21" s="16"/>
      <c r="E21" s="3" t="s">
        <v>34</v>
      </c>
      <c r="F21" s="8">
        <v>3848</v>
      </c>
      <c r="G21" s="8">
        <v>4024</v>
      </c>
      <c r="H21" s="23">
        <f t="shared" si="0"/>
        <v>4.5738045738045745</v>
      </c>
    </row>
    <row r="22" spans="1:8" ht="18.75" customHeight="1">
      <c r="A22" s="3"/>
      <c r="B22" s="9"/>
      <c r="C22" s="9"/>
      <c r="D22" s="16"/>
      <c r="E22" s="3" t="s">
        <v>31</v>
      </c>
      <c r="F22" s="8">
        <f>G22-69</f>
        <v>1553</v>
      </c>
      <c r="G22" s="8">
        <v>1622</v>
      </c>
      <c r="H22" s="23">
        <f t="shared" si="0"/>
        <v>4.443013522215067</v>
      </c>
    </row>
    <row r="23" spans="1:8" ht="18.75" customHeight="1">
      <c r="A23" s="3"/>
      <c r="B23" s="9"/>
      <c r="C23" s="9"/>
      <c r="D23" s="16"/>
      <c r="E23" s="3" t="s">
        <v>35</v>
      </c>
      <c r="F23" s="8">
        <f>G23-107</f>
        <v>2295</v>
      </c>
      <c r="G23" s="8">
        <v>2402</v>
      </c>
      <c r="H23" s="23">
        <f t="shared" si="0"/>
        <v>4.662309368191721</v>
      </c>
    </row>
    <row r="24" spans="1:8" ht="18" customHeight="1">
      <c r="A24" s="4" t="s">
        <v>6</v>
      </c>
      <c r="B24" s="8">
        <v>75600</v>
      </c>
      <c r="C24" s="8">
        <f>C6+C7</f>
        <v>74551</v>
      </c>
      <c r="D24" s="23">
        <f>(C24-B24)/B24*100</f>
        <v>-1.3875661375661377</v>
      </c>
      <c r="E24" s="4" t="s">
        <v>7</v>
      </c>
      <c r="F24" s="8">
        <v>77100</v>
      </c>
      <c r="G24" s="8">
        <f>G6+G12+G17+G20</f>
        <v>77751</v>
      </c>
      <c r="H24" s="23">
        <f t="shared" si="0"/>
        <v>0.8443579766536966</v>
      </c>
    </row>
    <row r="25" spans="1:8" ht="18" customHeight="1">
      <c r="A25" s="5" t="s">
        <v>26</v>
      </c>
      <c r="B25" s="9"/>
      <c r="C25" s="9"/>
      <c r="D25" s="16"/>
      <c r="E25" s="5" t="s">
        <v>11</v>
      </c>
      <c r="F25" s="9"/>
      <c r="G25" s="8"/>
      <c r="H25" s="16"/>
    </row>
    <row r="26" spans="1:8" ht="18" customHeight="1">
      <c r="A26" s="3" t="s">
        <v>27</v>
      </c>
      <c r="B26" s="8"/>
      <c r="C26" s="8"/>
      <c r="D26" s="16"/>
      <c r="E26" s="3" t="s">
        <v>12</v>
      </c>
      <c r="F26" s="8"/>
      <c r="G26" s="8"/>
      <c r="H26" s="16"/>
    </row>
    <row r="27" spans="1:8" ht="18" customHeight="1">
      <c r="A27" s="6" t="s">
        <v>3</v>
      </c>
      <c r="B27" s="8">
        <v>1500</v>
      </c>
      <c r="C27" s="8">
        <v>3200</v>
      </c>
      <c r="D27" s="23">
        <f>(C27-B27)/B27*100</f>
        <v>113.33333333333333</v>
      </c>
      <c r="E27" s="6" t="s">
        <v>4</v>
      </c>
      <c r="F27" s="9"/>
      <c r="G27" s="8"/>
      <c r="H27" s="16"/>
    </row>
    <row r="28" spans="1:8" ht="18" customHeight="1">
      <c r="A28" s="6" t="s">
        <v>13</v>
      </c>
      <c r="B28" s="8"/>
      <c r="C28" s="8"/>
      <c r="D28" s="16"/>
      <c r="E28" s="6"/>
      <c r="F28" s="9"/>
      <c r="G28" s="8"/>
      <c r="H28" s="16"/>
    </row>
    <row r="29" spans="1:9" ht="18" customHeight="1">
      <c r="A29" s="7" t="s">
        <v>8</v>
      </c>
      <c r="B29" s="8">
        <v>77100</v>
      </c>
      <c r="C29" s="8">
        <f>C24+C27</f>
        <v>77751</v>
      </c>
      <c r="D29" s="23">
        <f>(C29-B29)/B29*100</f>
        <v>0.8443579766536966</v>
      </c>
      <c r="E29" s="7" t="s">
        <v>14</v>
      </c>
      <c r="F29" s="8">
        <v>77100</v>
      </c>
      <c r="G29" s="8">
        <f>G24</f>
        <v>77751</v>
      </c>
      <c r="H29" s="23">
        <f>(G29-F29)/F29*100</f>
        <v>0.8443579766536966</v>
      </c>
      <c r="I29" s="11"/>
    </row>
    <row r="30" spans="1:8" ht="39" customHeight="1">
      <c r="A30" s="24"/>
      <c r="B30" s="24"/>
      <c r="C30" s="24"/>
      <c r="D30" s="24"/>
      <c r="E30" s="24"/>
      <c r="F30" s="24"/>
      <c r="G30" s="24"/>
      <c r="H30" s="24"/>
    </row>
    <row r="31" ht="19.5" customHeight="1"/>
  </sheetData>
  <sheetProtection/>
  <mergeCells count="5">
    <mergeCell ref="A30:H30"/>
    <mergeCell ref="F3:H3"/>
    <mergeCell ref="A2:H2"/>
    <mergeCell ref="E4:H4"/>
    <mergeCell ref="A4:D4"/>
  </mergeCells>
  <printOptions horizontalCentered="1"/>
  <pageMargins left="0.7480314960629921" right="0.7480314960629921" top="0.15748031496062992" bottom="0.03937007874015748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2013-12-27T09:46:43Z</cp:lastPrinted>
  <dcterms:created xsi:type="dcterms:W3CDTF">2006-02-13T05:15:25Z</dcterms:created>
  <dcterms:modified xsi:type="dcterms:W3CDTF">2013-12-27T09:46:45Z</dcterms:modified>
  <cp:category/>
  <cp:version/>
  <cp:contentType/>
  <cp:contentStatus/>
</cp:coreProperties>
</file>